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chartsheets/sheet4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drawings/drawing5.xml" ContentType="application/vnd.openxmlformats-officedocument.drawing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210"/>
  <workbookPr showInkAnnotation="0" defaultThemeVersion="166925"/>
  <mc:AlternateContent xmlns:mc="http://schemas.openxmlformats.org/markup-compatibility/2006">
    <mc:Choice Requires="x15">
      <x15ac:absPath xmlns:x15ac="http://schemas.microsoft.com/office/spreadsheetml/2010/11/ac" url="/Users/rsalcedo/Downloads/"/>
    </mc:Choice>
  </mc:AlternateContent>
  <xr:revisionPtr revIDLastSave="0" documentId="13_ncr:1_{F26C20A8-FE3D-274E-AE0B-5C0172755AA5}" xr6:coauthVersionLast="36" xr6:coauthVersionMax="36" xr10:uidLastSave="{00000000-0000-0000-0000-000000000000}"/>
  <bookViews>
    <workbookView xWindow="5960" yWindow="2140" windowWidth="27640" windowHeight="15580" activeTab="1" xr2:uid="{00000000-000D-0000-FFFF-FFFF00000000}"/>
  </bookViews>
  <sheets>
    <sheet name="Input values" sheetId="1" r:id="rId1"/>
    <sheet name="Chart1 - Wind rose" sheetId="10" r:id="rId2"/>
    <sheet name="Chart2 - Average wind speed" sheetId="6" r:id="rId3"/>
    <sheet name="Chart3 - Direction distribution" sheetId="7" r:id="rId4"/>
    <sheet name="Chart4 - Speed distribution" sheetId="8" r:id="rId5"/>
  </sheets>
  <calcPr calcId="181029"/>
</workbook>
</file>

<file path=xl/calcChain.xml><?xml version="1.0" encoding="utf-8"?>
<calcChain xmlns="http://schemas.openxmlformats.org/spreadsheetml/2006/main">
  <c r="K17" i="1" l="1"/>
  <c r="K4" i="1"/>
  <c r="K5" i="1" s="1"/>
  <c r="K6" i="1" s="1"/>
  <c r="K7" i="1" s="1"/>
  <c r="K8" i="1" s="1"/>
  <c r="K9" i="1" s="1"/>
  <c r="K10" i="1" s="1"/>
  <c r="K11" i="1" s="1"/>
  <c r="K12" i="1" s="1"/>
  <c r="K13" i="1" s="1"/>
  <c r="K14" i="1" s="1"/>
  <c r="K15" i="1" s="1"/>
  <c r="K16" i="1" s="1"/>
  <c r="K3" i="1"/>
  <c r="B19" i="1"/>
  <c r="C19" i="1"/>
  <c r="D19" i="1"/>
  <c r="E19" i="1"/>
  <c r="F19" i="1"/>
  <c r="G19" i="1"/>
  <c r="H5" i="1"/>
  <c r="I3" i="1"/>
  <c r="I2" i="1"/>
  <c r="H2" i="1"/>
  <c r="H6" i="1"/>
  <c r="H7" i="1"/>
  <c r="H8" i="1"/>
  <c r="H9" i="1"/>
  <c r="H10" i="1"/>
  <c r="H11" i="1"/>
  <c r="H12" i="1"/>
  <c r="H13" i="1"/>
  <c r="H14" i="1"/>
  <c r="H15" i="1"/>
  <c r="H16" i="1"/>
  <c r="H17" i="1"/>
  <c r="H4" i="1"/>
  <c r="H3" i="1"/>
  <c r="I18" i="1" l="1"/>
  <c r="B20" i="1" s="1"/>
  <c r="AD1" i="1" l="1"/>
  <c r="AC1" i="1"/>
  <c r="AB1" i="1"/>
  <c r="AA1" i="1"/>
  <c r="Z17" i="1"/>
  <c r="AA17" i="1" s="1"/>
  <c r="AB17" i="1" s="1"/>
  <c r="AC17" i="1" s="1"/>
  <c r="AD17" i="1" s="1"/>
  <c r="AE17" i="1" s="1"/>
  <c r="Z16" i="1"/>
  <c r="AA16" i="1" s="1"/>
  <c r="AB16" i="1" s="1"/>
  <c r="AC16" i="1" s="1"/>
  <c r="AD16" i="1" s="1"/>
  <c r="AE16" i="1" s="1"/>
  <c r="Z15" i="1"/>
  <c r="AA15" i="1" s="1"/>
  <c r="AB15" i="1" s="1"/>
  <c r="AC15" i="1" s="1"/>
  <c r="AD15" i="1" s="1"/>
  <c r="AE15" i="1" s="1"/>
  <c r="Z14" i="1"/>
  <c r="AA14" i="1" s="1"/>
  <c r="AB14" i="1" s="1"/>
  <c r="AC14" i="1" s="1"/>
  <c r="AD14" i="1" s="1"/>
  <c r="AE14" i="1" s="1"/>
  <c r="Z13" i="1"/>
  <c r="AA13" i="1" s="1"/>
  <c r="AB13" i="1" s="1"/>
  <c r="AC13" i="1" s="1"/>
  <c r="AD13" i="1" s="1"/>
  <c r="AE13" i="1" s="1"/>
  <c r="Z12" i="1"/>
  <c r="AA12" i="1" s="1"/>
  <c r="AB12" i="1" s="1"/>
  <c r="AC12" i="1" s="1"/>
  <c r="AD12" i="1" s="1"/>
  <c r="AE12" i="1" s="1"/>
  <c r="Z11" i="1"/>
  <c r="AA11" i="1" s="1"/>
  <c r="AB11" i="1" s="1"/>
  <c r="AC11" i="1" s="1"/>
  <c r="AD11" i="1" s="1"/>
  <c r="AE11" i="1" s="1"/>
  <c r="Z10" i="1"/>
  <c r="AA10" i="1" s="1"/>
  <c r="AB10" i="1" s="1"/>
  <c r="AC10" i="1" s="1"/>
  <c r="AD10" i="1" s="1"/>
  <c r="AE10" i="1" s="1"/>
  <c r="Z9" i="1"/>
  <c r="AA9" i="1" s="1"/>
  <c r="AB9" i="1" s="1"/>
  <c r="AC9" i="1" s="1"/>
  <c r="AD9" i="1" s="1"/>
  <c r="AE9" i="1" s="1"/>
  <c r="Z8" i="1"/>
  <c r="AA8" i="1" s="1"/>
  <c r="AB8" i="1" s="1"/>
  <c r="AC8" i="1" s="1"/>
  <c r="AD8" i="1" s="1"/>
  <c r="AE8" i="1" s="1"/>
  <c r="Z7" i="1"/>
  <c r="AA7" i="1" s="1"/>
  <c r="AB7" i="1" s="1"/>
  <c r="AC7" i="1" s="1"/>
  <c r="AD7" i="1" s="1"/>
  <c r="AE7" i="1" s="1"/>
  <c r="Z6" i="1"/>
  <c r="AA6" i="1" s="1"/>
  <c r="AB6" i="1" s="1"/>
  <c r="AC6" i="1" s="1"/>
  <c r="AD6" i="1" s="1"/>
  <c r="AE6" i="1" s="1"/>
  <c r="Z5" i="1"/>
  <c r="AA5" i="1" s="1"/>
  <c r="AB5" i="1" s="1"/>
  <c r="AC5" i="1" s="1"/>
  <c r="AD5" i="1" s="1"/>
  <c r="AE5" i="1" s="1"/>
  <c r="Z4" i="1"/>
  <c r="AA4" i="1" s="1"/>
  <c r="AB4" i="1" s="1"/>
  <c r="AC4" i="1" s="1"/>
  <c r="AD4" i="1" s="1"/>
  <c r="AE4" i="1" s="1"/>
  <c r="Z3" i="1"/>
  <c r="AA3" i="1" s="1"/>
  <c r="AB3" i="1" s="1"/>
  <c r="AC3" i="1" s="1"/>
  <c r="AD3" i="1" s="1"/>
  <c r="AE3" i="1" s="1"/>
  <c r="Z2" i="1"/>
  <c r="AA2" i="1" s="1"/>
  <c r="AB2" i="1" s="1"/>
  <c r="AC2" i="1" s="1"/>
  <c r="AD2" i="1" s="1"/>
  <c r="AE2" i="1" s="1"/>
  <c r="I17" i="1"/>
  <c r="I16" i="1"/>
  <c r="I15" i="1"/>
  <c r="I14" i="1"/>
  <c r="I13" i="1"/>
  <c r="I12" i="1"/>
  <c r="I11" i="1"/>
  <c r="I10" i="1"/>
  <c r="I9" i="1"/>
  <c r="I8" i="1"/>
  <c r="I7" i="1"/>
  <c r="I6" i="1"/>
  <c r="I5" i="1"/>
  <c r="I4" i="1"/>
  <c r="J14" i="1" l="1"/>
  <c r="J2" i="1"/>
  <c r="J17" i="1"/>
  <c r="J5" i="1"/>
  <c r="J15" i="1"/>
  <c r="J3" i="1"/>
  <c r="J10" i="1"/>
  <c r="D20" i="1"/>
  <c r="J9" i="1"/>
  <c r="J7" i="1"/>
  <c r="J6" i="1"/>
  <c r="J11" i="1"/>
  <c r="E20" i="1"/>
  <c r="J16" i="1"/>
  <c r="J4" i="1"/>
  <c r="G20" i="1"/>
  <c r="F20" i="1"/>
  <c r="J12" i="1"/>
  <c r="C20" i="1"/>
  <c r="J13" i="1"/>
  <c r="J8" i="1"/>
</calcChain>
</file>

<file path=xl/sharedStrings.xml><?xml version="1.0" encoding="utf-8"?>
<sst xmlns="http://schemas.openxmlformats.org/spreadsheetml/2006/main" count="49" uniqueCount="30">
  <si>
    <t>N</t>
  </si>
  <si>
    <t>NNE</t>
  </si>
  <si>
    <t>NE</t>
  </si>
  <si>
    <t>ENE</t>
  </si>
  <si>
    <t>E</t>
  </si>
  <si>
    <t>ESE</t>
  </si>
  <si>
    <t>SE</t>
  </si>
  <si>
    <t>SSE</t>
  </si>
  <si>
    <t>S</t>
  </si>
  <si>
    <t>SSW</t>
  </si>
  <si>
    <t>SW</t>
  </si>
  <si>
    <t>WSW</t>
  </si>
  <si>
    <t>W</t>
  </si>
  <si>
    <t>WNW</t>
  </si>
  <si>
    <t>NW</t>
  </si>
  <si>
    <t>NNW</t>
  </si>
  <si>
    <t>Direction</t>
  </si>
  <si>
    <t>Number of events</t>
  </si>
  <si>
    <t>Events (%)</t>
  </si>
  <si>
    <t>Average Speed (m/s)</t>
  </si>
  <si>
    <t>Notes</t>
  </si>
  <si>
    <t>This example assumes 6 wind speed classes (orange cells). The ranges within the classes can be changed according to the user needs.</t>
  </si>
  <si>
    <t>The average wind speed for each direction, if available, must be specified within the green cells.</t>
  </si>
  <si>
    <t>The number of events for each combination of direction and wind speed class (yellow cells) must be changed according to the user data.</t>
  </si>
  <si>
    <t>This example assumes 16 wind speed directions.</t>
  </si>
  <si>
    <t>www.enviroware.com</t>
  </si>
  <si>
    <t>For a detailed analysis of your wind speed data evaluate WindRose PRO.</t>
  </si>
  <si>
    <t>Do not write within the white cells.</t>
  </si>
  <si>
    <t>© Enviroware srl 2013</t>
  </si>
  <si>
    <t>ºN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</si>
</sst>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00"/>
  </numFmts>
  <fonts count="7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i/>
      <sz val="8"/>
      <name val="Arial"/>
      <family val="2"/>
    </font>
    <font>
      <u/>
      <sz val="10"/>
      <color indexed="12"/>
      <name val="Arial"/>
      <family val="2"/>
    </font>
    <font>
      <b/>
      <i/>
      <sz val="4"/>
      <name val="Arial"/>
      <family val="2"/>
    </font>
    <font>
      <i/>
      <sz val="4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51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4" fillId="0" borderId="0" applyNumberFormat="0" applyFill="0" applyBorder="0" applyAlignment="0" applyProtection="0">
      <alignment vertical="top"/>
      <protection locked="0"/>
    </xf>
  </cellStyleXfs>
  <cellXfs count="26">
    <xf numFmtId="0" fontId="0" fillId="0" borderId="0" xfId="0"/>
    <xf numFmtId="0" fontId="2" fillId="0" borderId="0" xfId="0" applyFont="1" applyAlignment="1">
      <alignment horizontal="center" vertical="center" wrapText="1"/>
    </xf>
    <xf numFmtId="0" fontId="3" fillId="0" borderId="0" xfId="0" applyFont="1"/>
    <xf numFmtId="0" fontId="3" fillId="2" borderId="0" xfId="0" applyFont="1" applyFill="1"/>
    <xf numFmtId="0" fontId="3" fillId="3" borderId="0" xfId="0" applyFont="1" applyFill="1"/>
    <xf numFmtId="0" fontId="3" fillId="4" borderId="0" xfId="0" applyFont="1" applyFill="1"/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3" fillId="0" borderId="0" xfId="0" applyFont="1" applyFill="1"/>
    <xf numFmtId="164" fontId="2" fillId="4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4" fillId="0" borderId="0" xfId="1" applyAlignment="1" applyProtection="1">
      <alignment horizontal="center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164" fontId="2" fillId="0" borderId="0" xfId="0" applyNumberFormat="1" applyFont="1" applyBorder="1" applyAlignment="1">
      <alignment horizontal="center" vertical="center" wrapText="1"/>
    </xf>
    <xf numFmtId="0" fontId="4" fillId="0" borderId="0" xfId="1" applyAlignment="1" applyProtection="1"/>
    <xf numFmtId="164" fontId="2" fillId="4" borderId="2" xfId="0" applyNumberFormat="1" applyFont="1" applyFill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165" fontId="2" fillId="3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4" fillId="0" borderId="0" xfId="1" applyAlignment="1" applyProtection="1">
      <alignment horizontal="center"/>
    </xf>
    <xf numFmtId="164" fontId="5" fillId="0" borderId="1" xfId="0" applyNumberFormat="1" applyFont="1" applyFill="1" applyBorder="1" applyAlignment="1">
      <alignment horizontal="center" vertical="center" wrapText="1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chartsheet" Target="chartsheets/sheet2.xml"/><Relationship Id="rId7" Type="http://schemas.openxmlformats.org/officeDocument/2006/relationships/styles" Target="styles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chartsheet" Target="chartsheets/sheet4.xml"/><Relationship Id="rId4" Type="http://schemas.openxmlformats.org/officeDocument/2006/relationships/chartsheet" Target="chartsheets/sheet3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2896551724137931"/>
          <c:y val="0.15837104072398189"/>
          <c:w val="0.46068965517241378"/>
          <c:h val="0.75565610859728505"/>
        </c:manualLayout>
      </c:layout>
      <c:radarChart>
        <c:radarStyle val="marker"/>
        <c:varyColors val="0"/>
        <c:ser>
          <c:idx val="0"/>
          <c:order val="0"/>
          <c:tx>
            <c:strRef>
              <c:f>'Input values'!$Z$1</c:f>
              <c:strCache>
                <c:ptCount val="1"/>
                <c:pt idx="0">
                  <c:v>1.0</c:v>
                </c:pt>
              </c:strCache>
            </c:strRef>
          </c:tx>
          <c:spPr>
            <a:ln w="38100">
              <a:solidFill>
                <a:srgbClr val="00FFFF"/>
              </a:solidFill>
              <a:prstDash val="solid"/>
            </a:ln>
          </c:spPr>
          <c:marker>
            <c:symbol val="none"/>
          </c:marker>
          <c:cat>
            <c:strRef>
              <c:f>'Input values'!$Y$2:$Y$17</c:f>
              <c:strCache>
                <c:ptCount val="16"/>
                <c:pt idx="0">
                  <c:v>N</c:v>
                </c:pt>
                <c:pt idx="1">
                  <c:v>NNE</c:v>
                </c:pt>
                <c:pt idx="2">
                  <c:v>NE</c:v>
                </c:pt>
                <c:pt idx="3">
                  <c:v>ENE</c:v>
                </c:pt>
                <c:pt idx="4">
                  <c:v>E</c:v>
                </c:pt>
                <c:pt idx="5">
                  <c:v>ESE</c:v>
                </c:pt>
                <c:pt idx="6">
                  <c:v>SE</c:v>
                </c:pt>
                <c:pt idx="7">
                  <c:v>SSE</c:v>
                </c:pt>
                <c:pt idx="8">
                  <c:v>S</c:v>
                </c:pt>
                <c:pt idx="9">
                  <c:v>SSW</c:v>
                </c:pt>
                <c:pt idx="10">
                  <c:v>SW</c:v>
                </c:pt>
                <c:pt idx="11">
                  <c:v>WSW</c:v>
                </c:pt>
                <c:pt idx="12">
                  <c:v>W</c:v>
                </c:pt>
                <c:pt idx="13">
                  <c:v>WNW</c:v>
                </c:pt>
                <c:pt idx="14">
                  <c:v>NW</c:v>
                </c:pt>
                <c:pt idx="15">
                  <c:v>NNW</c:v>
                </c:pt>
              </c:strCache>
            </c:strRef>
          </c:cat>
          <c:val>
            <c:numRef>
              <c:f>'Input values'!$Z$2:$Z$17</c:f>
              <c:numCache>
                <c:formatCode>General</c:formatCode>
                <c:ptCount val="16"/>
                <c:pt idx="0">
                  <c:v>1.2</c:v>
                </c:pt>
                <c:pt idx="1">
                  <c:v>0.4</c:v>
                </c:pt>
                <c:pt idx="2">
                  <c:v>2</c:v>
                </c:pt>
                <c:pt idx="3">
                  <c:v>1.2</c:v>
                </c:pt>
                <c:pt idx="4">
                  <c:v>0.4</c:v>
                </c:pt>
                <c:pt idx="5">
                  <c:v>0.4</c:v>
                </c:pt>
                <c:pt idx="6">
                  <c:v>0.8</c:v>
                </c:pt>
                <c:pt idx="7">
                  <c:v>2</c:v>
                </c:pt>
                <c:pt idx="8">
                  <c:v>1.2</c:v>
                </c:pt>
                <c:pt idx="9">
                  <c:v>0.64180000000000004</c:v>
                </c:pt>
                <c:pt idx="10">
                  <c:v>1.6741999999999999</c:v>
                </c:pt>
                <c:pt idx="11">
                  <c:v>0.8</c:v>
                </c:pt>
                <c:pt idx="12">
                  <c:v>2.4</c:v>
                </c:pt>
                <c:pt idx="13">
                  <c:v>0</c:v>
                </c:pt>
                <c:pt idx="14">
                  <c:v>0</c:v>
                </c:pt>
                <c:pt idx="15">
                  <c:v>0.4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084-084B-ADA6-E1B5DBE96535}"/>
            </c:ext>
          </c:extLst>
        </c:ser>
        <c:ser>
          <c:idx val="1"/>
          <c:order val="1"/>
          <c:tx>
            <c:strRef>
              <c:f>'Input values'!$AA$1</c:f>
              <c:strCache>
                <c:ptCount val="1"/>
                <c:pt idx="0">
                  <c:v>3.5</c:v>
                </c:pt>
              </c:strCache>
            </c:strRef>
          </c:tx>
          <c:spPr>
            <a:ln w="38100">
              <a:solidFill>
                <a:srgbClr val="00FF00"/>
              </a:solidFill>
              <a:prstDash val="solid"/>
            </a:ln>
          </c:spPr>
          <c:marker>
            <c:symbol val="none"/>
          </c:marker>
          <c:cat>
            <c:strRef>
              <c:f>'Input values'!$Y$2:$Y$17</c:f>
              <c:strCache>
                <c:ptCount val="16"/>
                <c:pt idx="0">
                  <c:v>N</c:v>
                </c:pt>
                <c:pt idx="1">
                  <c:v>NNE</c:v>
                </c:pt>
                <c:pt idx="2">
                  <c:v>NE</c:v>
                </c:pt>
                <c:pt idx="3">
                  <c:v>ENE</c:v>
                </c:pt>
                <c:pt idx="4">
                  <c:v>E</c:v>
                </c:pt>
                <c:pt idx="5">
                  <c:v>ESE</c:v>
                </c:pt>
                <c:pt idx="6">
                  <c:v>SE</c:v>
                </c:pt>
                <c:pt idx="7">
                  <c:v>SSE</c:v>
                </c:pt>
                <c:pt idx="8">
                  <c:v>S</c:v>
                </c:pt>
                <c:pt idx="9">
                  <c:v>SSW</c:v>
                </c:pt>
                <c:pt idx="10">
                  <c:v>SW</c:v>
                </c:pt>
                <c:pt idx="11">
                  <c:v>WSW</c:v>
                </c:pt>
                <c:pt idx="12">
                  <c:v>W</c:v>
                </c:pt>
                <c:pt idx="13">
                  <c:v>WNW</c:v>
                </c:pt>
                <c:pt idx="14">
                  <c:v>NW</c:v>
                </c:pt>
                <c:pt idx="15">
                  <c:v>NNW</c:v>
                </c:pt>
              </c:strCache>
            </c:strRef>
          </c:cat>
          <c:val>
            <c:numRef>
              <c:f>'Input values'!$AA$2:$AA$17</c:f>
              <c:numCache>
                <c:formatCode>General</c:formatCode>
                <c:ptCount val="16"/>
                <c:pt idx="0">
                  <c:v>2</c:v>
                </c:pt>
                <c:pt idx="1">
                  <c:v>1.6</c:v>
                </c:pt>
                <c:pt idx="2">
                  <c:v>4</c:v>
                </c:pt>
                <c:pt idx="3">
                  <c:v>2.8</c:v>
                </c:pt>
                <c:pt idx="4">
                  <c:v>1.2000000000000002</c:v>
                </c:pt>
                <c:pt idx="5">
                  <c:v>0.4</c:v>
                </c:pt>
                <c:pt idx="6">
                  <c:v>1.2000000000000002</c:v>
                </c:pt>
                <c:pt idx="7">
                  <c:v>2.4</c:v>
                </c:pt>
                <c:pt idx="8">
                  <c:v>2.8</c:v>
                </c:pt>
                <c:pt idx="9">
                  <c:v>1.23434</c:v>
                </c:pt>
                <c:pt idx="10">
                  <c:v>3.3393600000000001</c:v>
                </c:pt>
                <c:pt idx="11">
                  <c:v>2.4000000000000004</c:v>
                </c:pt>
                <c:pt idx="12">
                  <c:v>2.4</c:v>
                </c:pt>
                <c:pt idx="13">
                  <c:v>0.4</c:v>
                </c:pt>
                <c:pt idx="14">
                  <c:v>0.8</c:v>
                </c:pt>
                <c:pt idx="15">
                  <c:v>1.2000000000000002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084-084B-ADA6-E1B5DBE96535}"/>
            </c:ext>
          </c:extLst>
        </c:ser>
        <c:ser>
          <c:idx val="2"/>
          <c:order val="2"/>
          <c:tx>
            <c:strRef>
              <c:f>'Input values'!$AB$1</c:f>
              <c:strCache>
                <c:ptCount val="1"/>
                <c:pt idx="0">
                  <c:v>7.5</c:v>
                </c:pt>
              </c:strCache>
            </c:strRef>
          </c:tx>
          <c:spPr>
            <a:ln w="38100">
              <a:solidFill>
                <a:srgbClr val="FFFF00"/>
              </a:solidFill>
              <a:prstDash val="solid"/>
            </a:ln>
          </c:spPr>
          <c:marker>
            <c:symbol val="none"/>
          </c:marker>
          <c:cat>
            <c:strRef>
              <c:f>'Input values'!$Y$2:$Y$17</c:f>
              <c:strCache>
                <c:ptCount val="16"/>
                <c:pt idx="0">
                  <c:v>N</c:v>
                </c:pt>
                <c:pt idx="1">
                  <c:v>NNE</c:v>
                </c:pt>
                <c:pt idx="2">
                  <c:v>NE</c:v>
                </c:pt>
                <c:pt idx="3">
                  <c:v>ENE</c:v>
                </c:pt>
                <c:pt idx="4">
                  <c:v>E</c:v>
                </c:pt>
                <c:pt idx="5">
                  <c:v>ESE</c:v>
                </c:pt>
                <c:pt idx="6">
                  <c:v>SE</c:v>
                </c:pt>
                <c:pt idx="7">
                  <c:v>SSE</c:v>
                </c:pt>
                <c:pt idx="8">
                  <c:v>S</c:v>
                </c:pt>
                <c:pt idx="9">
                  <c:v>SSW</c:v>
                </c:pt>
                <c:pt idx="10">
                  <c:v>SW</c:v>
                </c:pt>
                <c:pt idx="11">
                  <c:v>WSW</c:v>
                </c:pt>
                <c:pt idx="12">
                  <c:v>W</c:v>
                </c:pt>
                <c:pt idx="13">
                  <c:v>WNW</c:v>
                </c:pt>
                <c:pt idx="14">
                  <c:v>NW</c:v>
                </c:pt>
                <c:pt idx="15">
                  <c:v>NNW</c:v>
                </c:pt>
              </c:strCache>
            </c:strRef>
          </c:cat>
          <c:val>
            <c:numRef>
              <c:f>'Input values'!$AB$2:$AB$17</c:f>
              <c:numCache>
                <c:formatCode>General</c:formatCode>
                <c:ptCount val="16"/>
                <c:pt idx="0">
                  <c:v>2.8</c:v>
                </c:pt>
                <c:pt idx="1">
                  <c:v>4.8000000000000007</c:v>
                </c:pt>
                <c:pt idx="2">
                  <c:v>6</c:v>
                </c:pt>
                <c:pt idx="3">
                  <c:v>3.5999999999999996</c:v>
                </c:pt>
                <c:pt idx="4">
                  <c:v>2</c:v>
                </c:pt>
                <c:pt idx="5">
                  <c:v>0.4</c:v>
                </c:pt>
                <c:pt idx="6">
                  <c:v>1.7283600000000003</c:v>
                </c:pt>
                <c:pt idx="7">
                  <c:v>3.2</c:v>
                </c:pt>
                <c:pt idx="8">
                  <c:v>4.4000000000000004</c:v>
                </c:pt>
                <c:pt idx="9">
                  <c:v>4.7895800000000008</c:v>
                </c:pt>
                <c:pt idx="10">
                  <c:v>8.6226000000000003</c:v>
                </c:pt>
                <c:pt idx="11">
                  <c:v>6</c:v>
                </c:pt>
                <c:pt idx="12">
                  <c:v>4.8</c:v>
                </c:pt>
                <c:pt idx="13">
                  <c:v>0.4</c:v>
                </c:pt>
                <c:pt idx="14">
                  <c:v>2</c:v>
                </c:pt>
                <c:pt idx="15">
                  <c:v>1.6527040000000002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084-084B-ADA6-E1B5DBE96535}"/>
            </c:ext>
          </c:extLst>
        </c:ser>
        <c:ser>
          <c:idx val="3"/>
          <c:order val="3"/>
          <c:tx>
            <c:strRef>
              <c:f>'Input values'!$AC$1</c:f>
              <c:strCache>
                <c:ptCount val="1"/>
                <c:pt idx="0">
                  <c:v>14.5</c:v>
                </c:pt>
              </c:strCache>
            </c:strRef>
          </c:tx>
          <c:spPr>
            <a:ln w="38100">
              <a:solidFill>
                <a:srgbClr val="FF9900"/>
              </a:solidFill>
              <a:prstDash val="solid"/>
            </a:ln>
          </c:spPr>
          <c:marker>
            <c:symbol val="none"/>
          </c:marker>
          <c:cat>
            <c:strRef>
              <c:f>'Input values'!$Y$2:$Y$17</c:f>
              <c:strCache>
                <c:ptCount val="16"/>
                <c:pt idx="0">
                  <c:v>N</c:v>
                </c:pt>
                <c:pt idx="1">
                  <c:v>NNE</c:v>
                </c:pt>
                <c:pt idx="2">
                  <c:v>NE</c:v>
                </c:pt>
                <c:pt idx="3">
                  <c:v>ENE</c:v>
                </c:pt>
                <c:pt idx="4">
                  <c:v>E</c:v>
                </c:pt>
                <c:pt idx="5">
                  <c:v>ESE</c:v>
                </c:pt>
                <c:pt idx="6">
                  <c:v>SE</c:v>
                </c:pt>
                <c:pt idx="7">
                  <c:v>SSE</c:v>
                </c:pt>
                <c:pt idx="8">
                  <c:v>S</c:v>
                </c:pt>
                <c:pt idx="9">
                  <c:v>SSW</c:v>
                </c:pt>
                <c:pt idx="10">
                  <c:v>SW</c:v>
                </c:pt>
                <c:pt idx="11">
                  <c:v>WSW</c:v>
                </c:pt>
                <c:pt idx="12">
                  <c:v>W</c:v>
                </c:pt>
                <c:pt idx="13">
                  <c:v>WNW</c:v>
                </c:pt>
                <c:pt idx="14">
                  <c:v>NW</c:v>
                </c:pt>
                <c:pt idx="15">
                  <c:v>NNW</c:v>
                </c:pt>
              </c:strCache>
            </c:strRef>
          </c:cat>
          <c:val>
            <c:numRef>
              <c:f>'Input values'!$AC$2:$AC$17</c:f>
              <c:numCache>
                <c:formatCode>General</c:formatCode>
                <c:ptCount val="16"/>
                <c:pt idx="0">
                  <c:v>3.5999999999999996</c:v>
                </c:pt>
                <c:pt idx="1">
                  <c:v>7.6000000000000014</c:v>
                </c:pt>
                <c:pt idx="2">
                  <c:v>6</c:v>
                </c:pt>
                <c:pt idx="3">
                  <c:v>4.3999999999999995</c:v>
                </c:pt>
                <c:pt idx="4">
                  <c:v>2.8</c:v>
                </c:pt>
                <c:pt idx="5">
                  <c:v>0.4</c:v>
                </c:pt>
                <c:pt idx="6">
                  <c:v>1.7283600000000003</c:v>
                </c:pt>
                <c:pt idx="7">
                  <c:v>3.2</c:v>
                </c:pt>
                <c:pt idx="8">
                  <c:v>5.2</c:v>
                </c:pt>
                <c:pt idx="9">
                  <c:v>9.8463000000000012</c:v>
                </c:pt>
                <c:pt idx="10">
                  <c:v>14.28776</c:v>
                </c:pt>
                <c:pt idx="11">
                  <c:v>10.4</c:v>
                </c:pt>
                <c:pt idx="12">
                  <c:v>8</c:v>
                </c:pt>
                <c:pt idx="13">
                  <c:v>4.4000000000000004</c:v>
                </c:pt>
                <c:pt idx="14">
                  <c:v>2.4</c:v>
                </c:pt>
                <c:pt idx="15">
                  <c:v>2.4820260000000003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084-084B-ADA6-E1B5DBE96535}"/>
            </c:ext>
          </c:extLst>
        </c:ser>
        <c:ser>
          <c:idx val="4"/>
          <c:order val="4"/>
          <c:tx>
            <c:strRef>
              <c:f>'Input values'!$AD$1</c:f>
              <c:strCache>
                <c:ptCount val="1"/>
                <c:pt idx="0">
                  <c:v>24.5</c:v>
                </c:pt>
              </c:strCache>
            </c:strRef>
          </c:tx>
          <c:spPr>
            <a:ln w="381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Ref>
              <c:f>'Input values'!$Y$2:$Y$17</c:f>
              <c:strCache>
                <c:ptCount val="16"/>
                <c:pt idx="0">
                  <c:v>N</c:v>
                </c:pt>
                <c:pt idx="1">
                  <c:v>NNE</c:v>
                </c:pt>
                <c:pt idx="2">
                  <c:v>NE</c:v>
                </c:pt>
                <c:pt idx="3">
                  <c:v>ENE</c:v>
                </c:pt>
                <c:pt idx="4">
                  <c:v>E</c:v>
                </c:pt>
                <c:pt idx="5">
                  <c:v>ESE</c:v>
                </c:pt>
                <c:pt idx="6">
                  <c:v>SE</c:v>
                </c:pt>
                <c:pt idx="7">
                  <c:v>SSE</c:v>
                </c:pt>
                <c:pt idx="8">
                  <c:v>S</c:v>
                </c:pt>
                <c:pt idx="9">
                  <c:v>SSW</c:v>
                </c:pt>
                <c:pt idx="10">
                  <c:v>SW</c:v>
                </c:pt>
                <c:pt idx="11">
                  <c:v>WSW</c:v>
                </c:pt>
                <c:pt idx="12">
                  <c:v>W</c:v>
                </c:pt>
                <c:pt idx="13">
                  <c:v>WNW</c:v>
                </c:pt>
                <c:pt idx="14">
                  <c:v>NW</c:v>
                </c:pt>
                <c:pt idx="15">
                  <c:v>NNW</c:v>
                </c:pt>
              </c:strCache>
            </c:strRef>
          </c:cat>
          <c:val>
            <c:numRef>
              <c:f>'Input values'!$AD$2:$AD$17</c:f>
              <c:numCache>
                <c:formatCode>General</c:formatCode>
                <c:ptCount val="16"/>
                <c:pt idx="0">
                  <c:v>6</c:v>
                </c:pt>
                <c:pt idx="1">
                  <c:v>7.6000000000000014</c:v>
                </c:pt>
                <c:pt idx="2">
                  <c:v>6</c:v>
                </c:pt>
                <c:pt idx="3">
                  <c:v>4.3999999999999995</c:v>
                </c:pt>
                <c:pt idx="4">
                  <c:v>2.8</c:v>
                </c:pt>
                <c:pt idx="5">
                  <c:v>0.4</c:v>
                </c:pt>
                <c:pt idx="6">
                  <c:v>1.7283600000000003</c:v>
                </c:pt>
                <c:pt idx="7">
                  <c:v>3.2</c:v>
                </c:pt>
                <c:pt idx="8">
                  <c:v>5.4716399999999998</c:v>
                </c:pt>
                <c:pt idx="9">
                  <c:v>10.117940000000001</c:v>
                </c:pt>
                <c:pt idx="10">
                  <c:v>15.200000000000001</c:v>
                </c:pt>
                <c:pt idx="11">
                  <c:v>10.4</c:v>
                </c:pt>
                <c:pt idx="12">
                  <c:v>8</c:v>
                </c:pt>
                <c:pt idx="13">
                  <c:v>5.2</c:v>
                </c:pt>
                <c:pt idx="14">
                  <c:v>3.2</c:v>
                </c:pt>
                <c:pt idx="15">
                  <c:v>2.9699920000000004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6084-084B-ADA6-E1B5DBE96535}"/>
            </c:ext>
          </c:extLst>
        </c:ser>
        <c:ser>
          <c:idx val="5"/>
          <c:order val="5"/>
          <c:tx>
            <c:strRef>
              <c:f>'Input values'!$AE$1</c:f>
              <c:strCache>
                <c:ptCount val="1"/>
                <c:pt idx="0">
                  <c:v>35.0</c:v>
                </c:pt>
              </c:strCache>
            </c:strRef>
          </c:tx>
          <c:spPr>
            <a:ln w="38100">
              <a:solidFill>
                <a:srgbClr val="800080"/>
              </a:solidFill>
              <a:prstDash val="solid"/>
            </a:ln>
          </c:spPr>
          <c:marker>
            <c:symbol val="none"/>
          </c:marker>
          <c:cat>
            <c:strRef>
              <c:f>'Input values'!$Y$2:$Y$17</c:f>
              <c:strCache>
                <c:ptCount val="16"/>
                <c:pt idx="0">
                  <c:v>N</c:v>
                </c:pt>
                <c:pt idx="1">
                  <c:v>NNE</c:v>
                </c:pt>
                <c:pt idx="2">
                  <c:v>NE</c:v>
                </c:pt>
                <c:pt idx="3">
                  <c:v>ENE</c:v>
                </c:pt>
                <c:pt idx="4">
                  <c:v>E</c:v>
                </c:pt>
                <c:pt idx="5">
                  <c:v>ESE</c:v>
                </c:pt>
                <c:pt idx="6">
                  <c:v>SE</c:v>
                </c:pt>
                <c:pt idx="7">
                  <c:v>SSE</c:v>
                </c:pt>
                <c:pt idx="8">
                  <c:v>S</c:v>
                </c:pt>
                <c:pt idx="9">
                  <c:v>SSW</c:v>
                </c:pt>
                <c:pt idx="10">
                  <c:v>SW</c:v>
                </c:pt>
                <c:pt idx="11">
                  <c:v>WSW</c:v>
                </c:pt>
                <c:pt idx="12">
                  <c:v>W</c:v>
                </c:pt>
                <c:pt idx="13">
                  <c:v>WNW</c:v>
                </c:pt>
                <c:pt idx="14">
                  <c:v>NW</c:v>
                </c:pt>
                <c:pt idx="15">
                  <c:v>NNW</c:v>
                </c:pt>
              </c:strCache>
            </c:strRef>
          </c:cat>
          <c:val>
            <c:numRef>
              <c:f>'Input values'!$AE$2:$AE$17</c:f>
              <c:numCache>
                <c:formatCode>General</c:formatCode>
                <c:ptCount val="16"/>
                <c:pt idx="0">
                  <c:v>6</c:v>
                </c:pt>
                <c:pt idx="1">
                  <c:v>7.6000000000000014</c:v>
                </c:pt>
                <c:pt idx="2">
                  <c:v>6</c:v>
                </c:pt>
                <c:pt idx="3">
                  <c:v>4.3999999999999995</c:v>
                </c:pt>
                <c:pt idx="4">
                  <c:v>2.8</c:v>
                </c:pt>
                <c:pt idx="5">
                  <c:v>0.4</c:v>
                </c:pt>
                <c:pt idx="6">
                  <c:v>1.7283600000000003</c:v>
                </c:pt>
                <c:pt idx="7">
                  <c:v>3.2</c:v>
                </c:pt>
                <c:pt idx="8">
                  <c:v>5.4716399999999998</c:v>
                </c:pt>
                <c:pt idx="9">
                  <c:v>10.117940000000001</c:v>
                </c:pt>
                <c:pt idx="10">
                  <c:v>15.200000000000001</c:v>
                </c:pt>
                <c:pt idx="11">
                  <c:v>10.4</c:v>
                </c:pt>
                <c:pt idx="12">
                  <c:v>8</c:v>
                </c:pt>
                <c:pt idx="13">
                  <c:v>5.2</c:v>
                </c:pt>
                <c:pt idx="14">
                  <c:v>3.2</c:v>
                </c:pt>
                <c:pt idx="15">
                  <c:v>2.9699920000000004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6084-084B-ADA6-E1B5DBE9653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73046128"/>
        <c:axId val="1"/>
      </c:radarChart>
      <c:catAx>
        <c:axId val="773046128"/>
        <c:scaling>
          <c:orientation val="minMax"/>
        </c:scaling>
        <c:delete val="0"/>
        <c:axPos val="b"/>
        <c:majorGridlines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0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73046128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355547656416388"/>
          <c:y val="0.55397833235370919"/>
          <c:w val="0.22206896551724137"/>
          <c:h val="0.14047479572651844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47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noFill/>
    <a:ln w="6350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379310344827586"/>
          <c:y val="2.0361990950226245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225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27724137931034482"/>
          <c:y val="0.18099547511312217"/>
          <c:w val="0.44413793103448274"/>
          <c:h val="0.72850678733031671"/>
        </c:manualLayout>
      </c:layout>
      <c:radarChart>
        <c:radarStyle val="filled"/>
        <c:varyColors val="0"/>
        <c:ser>
          <c:idx val="0"/>
          <c:order val="0"/>
          <c:tx>
            <c:strRef>
              <c:f>'Input values'!$H$1</c:f>
              <c:strCache>
                <c:ptCount val="1"/>
                <c:pt idx="0">
                  <c:v>Average Speed (m/s)</c:v>
                </c:pt>
              </c:strCache>
            </c:strRef>
          </c:tx>
          <c:spPr>
            <a:solidFill>
              <a:srgbClr val="00FF00"/>
            </a:solidFill>
            <a:ln w="12700">
              <a:solidFill>
                <a:srgbClr val="000000"/>
              </a:solidFill>
              <a:prstDash val="solid"/>
            </a:ln>
          </c:spPr>
          <c:dLbls>
            <c:numFmt formatCode="0.0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1" i="0" u="none" strike="noStrike" baseline="0">
                    <a:solidFill>
                      <a:srgbClr val="FF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'Input values'!$A$2:$A$17</c:f>
              <c:strCache>
                <c:ptCount val="16"/>
                <c:pt idx="0">
                  <c:v>N</c:v>
                </c:pt>
                <c:pt idx="1">
                  <c:v>NNE</c:v>
                </c:pt>
                <c:pt idx="2">
                  <c:v>NE</c:v>
                </c:pt>
                <c:pt idx="3">
                  <c:v>ENE</c:v>
                </c:pt>
                <c:pt idx="4">
                  <c:v>E</c:v>
                </c:pt>
                <c:pt idx="5">
                  <c:v>ESE</c:v>
                </c:pt>
                <c:pt idx="6">
                  <c:v>SE</c:v>
                </c:pt>
                <c:pt idx="7">
                  <c:v>SSE</c:v>
                </c:pt>
                <c:pt idx="8">
                  <c:v>S</c:v>
                </c:pt>
                <c:pt idx="9">
                  <c:v>SSW</c:v>
                </c:pt>
                <c:pt idx="10">
                  <c:v>SW</c:v>
                </c:pt>
                <c:pt idx="11">
                  <c:v>WSW</c:v>
                </c:pt>
                <c:pt idx="12">
                  <c:v>W</c:v>
                </c:pt>
                <c:pt idx="13">
                  <c:v>WNW</c:v>
                </c:pt>
                <c:pt idx="14">
                  <c:v>NW</c:v>
                </c:pt>
                <c:pt idx="15">
                  <c:v>NNW</c:v>
                </c:pt>
              </c:strCache>
            </c:strRef>
          </c:cat>
          <c:val>
            <c:numRef>
              <c:f>'Input values'!$H$2:$H$17</c:f>
              <c:numCache>
                <c:formatCode>0.0</c:formatCode>
                <c:ptCount val="16"/>
                <c:pt idx="0">
                  <c:v>13.4</c:v>
                </c:pt>
                <c:pt idx="1">
                  <c:v>9.1052631578947363</c:v>
                </c:pt>
                <c:pt idx="2">
                  <c:v>4</c:v>
                </c:pt>
                <c:pt idx="3">
                  <c:v>5.5454545454545467</c:v>
                </c:pt>
                <c:pt idx="4">
                  <c:v>7.4285714285714297</c:v>
                </c:pt>
                <c:pt idx="5">
                  <c:v>1</c:v>
                </c:pt>
                <c:pt idx="6">
                  <c:v>3.5656344742993356</c:v>
                </c:pt>
                <c:pt idx="7">
                  <c:v>2.9375</c:v>
                </c:pt>
                <c:pt idx="8">
                  <c:v>6.7722255119123336</c:v>
                </c:pt>
                <c:pt idx="9">
                  <c:v>10.808288050729693</c:v>
                </c:pt>
                <c:pt idx="10">
                  <c:v>9.9750828947368415</c:v>
                </c:pt>
                <c:pt idx="11">
                  <c:v>9.3461538461538467</c:v>
                </c:pt>
                <c:pt idx="12">
                  <c:v>8.3500000000000014</c:v>
                </c:pt>
                <c:pt idx="13">
                  <c:v>15.192307692307692</c:v>
                </c:pt>
                <c:pt idx="14">
                  <c:v>11.625</c:v>
                </c:pt>
                <c:pt idx="15">
                  <c:v>10.29484793225032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D7C-D244-8DF3-6D357DD191E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73018704"/>
        <c:axId val="1"/>
      </c:radarChart>
      <c:catAx>
        <c:axId val="773018704"/>
        <c:scaling>
          <c:orientation val="minMax"/>
        </c:scaling>
        <c:delete val="0"/>
        <c:axPos val="b"/>
        <c:majorGridlines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0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.0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730187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6350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Distribution of wind directions</a:t>
            </a:r>
          </a:p>
        </c:rich>
      </c:tx>
      <c:layout>
        <c:manualLayout>
          <c:xMode val="edge"/>
          <c:yMode val="edge"/>
          <c:x val="0.38068965517241377"/>
          <c:y val="2.036199095022624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1034482758620693E-2"/>
          <c:y val="0.10859728506787331"/>
          <c:w val="0.92827586206896551"/>
          <c:h val="0.8257918552036198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'Input values'!$J$1</c:f>
              <c:strCache>
                <c:ptCount val="1"/>
                <c:pt idx="0">
                  <c:v>Events (%)</c:v>
                </c:pt>
              </c:strCache>
            </c:strRef>
          </c:tx>
          <c:spPr>
            <a:solidFill>
              <a:srgbClr val="0000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'Input values'!$A$2:$A$17</c:f>
              <c:strCache>
                <c:ptCount val="16"/>
                <c:pt idx="0">
                  <c:v>N</c:v>
                </c:pt>
                <c:pt idx="1">
                  <c:v>NNE</c:v>
                </c:pt>
                <c:pt idx="2">
                  <c:v>NE</c:v>
                </c:pt>
                <c:pt idx="3">
                  <c:v>ENE</c:v>
                </c:pt>
                <c:pt idx="4">
                  <c:v>E</c:v>
                </c:pt>
                <c:pt idx="5">
                  <c:v>ESE</c:v>
                </c:pt>
                <c:pt idx="6">
                  <c:v>SE</c:v>
                </c:pt>
                <c:pt idx="7">
                  <c:v>SSE</c:v>
                </c:pt>
                <c:pt idx="8">
                  <c:v>S</c:v>
                </c:pt>
                <c:pt idx="9">
                  <c:v>SSW</c:v>
                </c:pt>
                <c:pt idx="10">
                  <c:v>SW</c:v>
                </c:pt>
                <c:pt idx="11">
                  <c:v>WSW</c:v>
                </c:pt>
                <c:pt idx="12">
                  <c:v>W</c:v>
                </c:pt>
                <c:pt idx="13">
                  <c:v>WNW</c:v>
                </c:pt>
                <c:pt idx="14">
                  <c:v>NW</c:v>
                </c:pt>
                <c:pt idx="15">
                  <c:v>NNW</c:v>
                </c:pt>
              </c:strCache>
            </c:strRef>
          </c:cat>
          <c:val>
            <c:numRef>
              <c:f>'Input values'!$J$2:$J$17</c:f>
              <c:numCache>
                <c:formatCode>0.0</c:formatCode>
                <c:ptCount val="16"/>
                <c:pt idx="0">
                  <c:v>6.473334630014187</c:v>
                </c:pt>
                <c:pt idx="1">
                  <c:v>8.1995571980179704</c:v>
                </c:pt>
                <c:pt idx="2">
                  <c:v>6.473334630014187</c:v>
                </c:pt>
                <c:pt idx="3">
                  <c:v>4.7471120620104026</c:v>
                </c:pt>
                <c:pt idx="4">
                  <c:v>3.02088949400662</c:v>
                </c:pt>
                <c:pt idx="5">
                  <c:v>0.43155564200094576</c:v>
                </c:pt>
                <c:pt idx="6">
                  <c:v>1.8647087735218868</c:v>
                </c:pt>
                <c:pt idx="7">
                  <c:v>3.4524451360075661</c:v>
                </c:pt>
                <c:pt idx="8">
                  <c:v>5.9032927824951367</c:v>
                </c:pt>
                <c:pt idx="9">
                  <c:v>10.916135231067624</c:v>
                </c:pt>
                <c:pt idx="10">
                  <c:v>16.399114396035941</c:v>
                </c:pt>
                <c:pt idx="11">
                  <c:v>11.22044669202459</c:v>
                </c:pt>
                <c:pt idx="12">
                  <c:v>8.6311128400189148</c:v>
                </c:pt>
                <c:pt idx="13">
                  <c:v>5.6102233460122948</c:v>
                </c:pt>
                <c:pt idx="14">
                  <c:v>3.4524451360075661</c:v>
                </c:pt>
                <c:pt idx="15">
                  <c:v>3.204292010744183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7A7-664B-90EA-7A56A8316B7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73103424"/>
        <c:axId val="1"/>
      </c:barChart>
      <c:catAx>
        <c:axId val="7731034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Percentage</a:t>
                </a:r>
              </a:p>
            </c:rich>
          </c:tx>
          <c:layout>
            <c:manualLayout>
              <c:xMode val="edge"/>
              <c:yMode val="edge"/>
              <c:x val="0"/>
              <c:y val="0.4502262443438914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7310342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2275862068965513"/>
          <c:y val="0.12217194570135746"/>
          <c:w val="0.11310344827586206"/>
          <c:h val="7.0135746606334842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noFill/>
    <a:ln w="6350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Distribution of wind speed classes</a:t>
            </a:r>
          </a:p>
        </c:rich>
      </c:tx>
      <c:layout>
        <c:manualLayout>
          <c:xMode val="edge"/>
          <c:yMode val="edge"/>
          <c:x val="0.3627586206896552"/>
          <c:y val="2.036199095022624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5172413793103448E-2"/>
          <c:y val="0.10859728506787331"/>
          <c:w val="0.92689655172413798"/>
          <c:h val="0.8257918552036198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'Input values'!$A$20</c:f>
              <c:strCache>
                <c:ptCount val="1"/>
                <c:pt idx="0">
                  <c:v>Events (%)</c:v>
                </c:pt>
              </c:strCache>
            </c:strRef>
          </c:tx>
          <c:spPr>
            <a:solidFill>
              <a:srgbClr val="00FF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'Input values'!$B$1:$G$1</c:f>
              <c:numCache>
                <c:formatCode>0.0</c:formatCode>
                <c:ptCount val="6"/>
                <c:pt idx="0">
                  <c:v>1</c:v>
                </c:pt>
                <c:pt idx="1">
                  <c:v>3.5</c:v>
                </c:pt>
                <c:pt idx="2">
                  <c:v>7.5</c:v>
                </c:pt>
                <c:pt idx="3">
                  <c:v>14.5</c:v>
                </c:pt>
                <c:pt idx="4">
                  <c:v>24.5</c:v>
                </c:pt>
                <c:pt idx="5">
                  <c:v>35</c:v>
                </c:pt>
              </c:numCache>
            </c:numRef>
          </c:cat>
          <c:val>
            <c:numRef>
              <c:f>'Input values'!$B$20:$G$20</c:f>
              <c:numCache>
                <c:formatCode>0.0</c:formatCode>
                <c:ptCount val="6"/>
                <c:pt idx="0">
                  <c:v>16.740043353216688</c:v>
                </c:pt>
                <c:pt idx="1">
                  <c:v>15.814032834393158</c:v>
                </c:pt>
                <c:pt idx="2">
                  <c:v>29.151091643732002</c:v>
                </c:pt>
                <c:pt idx="3">
                  <c:v>31.882469877524077</c:v>
                </c:pt>
                <c:pt idx="4">
                  <c:v>6.412362291134083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507-DC4E-89A8-6C3972C3A44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73141872"/>
        <c:axId val="1"/>
      </c:barChart>
      <c:catAx>
        <c:axId val="773141872"/>
        <c:scaling>
          <c:orientation val="minMax"/>
        </c:scaling>
        <c:delete val="0"/>
        <c:axPos val="b"/>
        <c:numFmt formatCode="0.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Percentage</a:t>
                </a:r>
              </a:p>
            </c:rich>
          </c:tx>
          <c:layout>
            <c:manualLayout>
              <c:xMode val="edge"/>
              <c:yMode val="edge"/>
              <c:x val="2.7586206896551722E-3"/>
              <c:y val="0.4502262443438914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7314187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69103448275862067"/>
          <c:y val="0.13800904977375567"/>
          <c:w val="0.11310344827586206"/>
          <c:h val="7.9185520361990946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noFill/>
    <a:ln w="6350">
      <a:noFill/>
    </a:ln>
  </c:spPr>
  <c:txPr>
    <a:bodyPr/>
    <a:lstStyle/>
    <a:p>
      <a:pPr>
        <a:defRPr sz="925" b="1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100-000000000000}">
  <sheetPr/>
  <sheetViews>
    <sheetView tabSelected="1" zoomScale="119" workbookViewId="0" zoomToFit="1"/>
  </sheetViews>
  <pageMargins left="0.75" right="0.75" top="1" bottom="1" header="0.5" footer="0.5"/>
  <headerFooter alignWithMargins="0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200-000000000000}">
  <sheetPr/>
  <sheetViews>
    <sheetView workbookViewId="0" zoomToFit="1"/>
  </sheetViews>
  <pageMargins left="0.75" right="0.75" top="1" bottom="1" header="0.5" footer="0.5"/>
  <headerFooter alignWithMargins="0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300-000000000000}">
  <sheetPr/>
  <sheetViews>
    <sheetView zoomScale="88" workbookViewId="0" zoomToFit="1"/>
  </sheetViews>
  <pageMargins left="0.75" right="0.75" top="1" bottom="1" header="0.5" footer="0.5"/>
  <headerFooter alignWithMargins="0"/>
  <drawing r:id="rId1"/>
</chartsheet>
</file>

<file path=xl/chartsheets/sheet4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400-000000000000}">
  <sheetPr/>
  <sheetViews>
    <sheetView zoomScale="88" workbookViewId="0" zoomToFit="1"/>
  </sheetViews>
  <pageMargins left="0.75" right="0.75" top="1" bottom="1" header="0.5" footer="0.5"/>
  <headerFooter alignWithMargins="0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06218" cy="6061849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58B4486-3109-8E47-BBE6-4F38AFFA3A2A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0.79472</cdr:x>
      <cdr:y>0.50352</cdr:y>
    </cdr:from>
    <cdr:to>
      <cdr:x>0.89298</cdr:x>
      <cdr:y>0.55106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B26BB02F-249E-2E46-8EC8-1749E1623687}"/>
            </a:ext>
          </a:extLst>
        </cdr:cNvPr>
        <cdr:cNvSpPr txBox="1"/>
      </cdr:nvSpPr>
      <cdr:spPr>
        <a:xfrm xmlns:a="http://schemas.openxmlformats.org/drawingml/2006/main">
          <a:off x="7395882" y="3052269"/>
          <a:ext cx="914400" cy="28815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pPr algn="ctr"/>
          <a:r>
            <a:rPr lang="en-US" sz="1100" b="1"/>
            <a:t>U10 (m/s)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207500" cy="56134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C022A61-E8E7-8E48-BFCB-1C9EA92A165F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9294091" cy="6061364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E8902ED-93C1-4E42-9292-EA8C0276DCD5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9294091" cy="6061364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491A619-394C-B94A-B60F-E8E8EF749B62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http://www.enviroware.com/portfolio/windrose-pro3/" TargetMode="External"/><Relationship Id="rId1" Type="http://schemas.openxmlformats.org/officeDocument/2006/relationships/hyperlink" Target="http://www.enviroware.com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E29"/>
  <sheetViews>
    <sheetView showGridLines="0" topLeftCell="O1" zoomScale="145" workbookViewId="0">
      <selection activeCell="Z1" sqref="Z1:AE1"/>
    </sheetView>
  </sheetViews>
  <sheetFormatPr baseColWidth="10" defaultRowHeight="13"/>
  <cols>
    <col min="1" max="1" width="10.83203125" customWidth="1"/>
    <col min="2" max="7" width="10.6640625" customWidth="1"/>
    <col min="8" max="8" width="13.33203125" customWidth="1"/>
    <col min="9" max="9" width="11.1640625" customWidth="1"/>
    <col min="10" max="256" width="8.83203125" customWidth="1"/>
  </cols>
  <sheetData>
    <row r="1" spans="1:31" ht="28">
      <c r="A1" s="6" t="s">
        <v>16</v>
      </c>
      <c r="B1" s="22">
        <v>1</v>
      </c>
      <c r="C1" s="22">
        <v>3.5</v>
      </c>
      <c r="D1" s="22">
        <v>7.5</v>
      </c>
      <c r="E1" s="22">
        <v>14.5</v>
      </c>
      <c r="F1" s="22">
        <v>24.5</v>
      </c>
      <c r="G1" s="22">
        <v>35</v>
      </c>
      <c r="H1" s="6" t="s">
        <v>19</v>
      </c>
      <c r="I1" s="6" t="s">
        <v>17</v>
      </c>
      <c r="J1" s="6" t="s">
        <v>18</v>
      </c>
      <c r="K1" s="16" t="s">
        <v>29</v>
      </c>
      <c r="L1" s="16"/>
      <c r="M1" s="16"/>
      <c r="N1" s="16"/>
      <c r="O1" s="16"/>
      <c r="P1" s="16"/>
      <c r="Q1" s="16"/>
      <c r="R1" s="16"/>
      <c r="S1" s="16"/>
      <c r="T1" s="16"/>
      <c r="U1" s="16"/>
      <c r="V1" s="16"/>
      <c r="W1" s="16"/>
      <c r="Y1" s="14" t="s">
        <v>16</v>
      </c>
      <c r="Z1" s="25">
        <v>1</v>
      </c>
      <c r="AA1" s="25">
        <f t="shared" ref="Z1:AE1" si="0">C1</f>
        <v>3.5</v>
      </c>
      <c r="AB1" s="25">
        <f t="shared" si="0"/>
        <v>7.5</v>
      </c>
      <c r="AC1" s="25">
        <f t="shared" si="0"/>
        <v>14.5</v>
      </c>
      <c r="AD1" s="25">
        <f t="shared" si="0"/>
        <v>24.5</v>
      </c>
      <c r="AE1" s="25">
        <v>35</v>
      </c>
    </row>
    <row r="2" spans="1:31" ht="14">
      <c r="A2" s="6" t="s">
        <v>0</v>
      </c>
      <c r="B2" s="9">
        <v>1.2</v>
      </c>
      <c r="C2" s="9">
        <v>0.8</v>
      </c>
      <c r="D2" s="9">
        <v>0.8</v>
      </c>
      <c r="E2" s="9">
        <v>0.8</v>
      </c>
      <c r="F2" s="9">
        <v>2.4</v>
      </c>
      <c r="G2" s="9">
        <v>0</v>
      </c>
      <c r="H2" s="11">
        <f>(B2*$B$1+C2*$C$1+D2*$D$1+E2*$E$1+F2*$F$1+G2*$G$1)/SUM(B2:G2)</f>
        <v>13.4</v>
      </c>
      <c r="I2" s="20">
        <f>B2+C2+D2+E2+F2+G2</f>
        <v>6</v>
      </c>
      <c r="J2" s="8">
        <f>I2/$I$18*100</f>
        <v>6.473334630014187</v>
      </c>
      <c r="K2" s="17">
        <v>0</v>
      </c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  <c r="W2" s="17"/>
      <c r="Y2" s="14" t="s">
        <v>0</v>
      </c>
      <c r="Z2" s="15">
        <f>B2</f>
        <v>1.2</v>
      </c>
      <c r="AA2" s="15">
        <f>Z2+C2</f>
        <v>2</v>
      </c>
      <c r="AB2" s="15">
        <f>AA2+D2</f>
        <v>2.8</v>
      </c>
      <c r="AC2" s="15">
        <f>AB2+E2</f>
        <v>3.5999999999999996</v>
      </c>
      <c r="AD2" s="15">
        <f>AC2+F2</f>
        <v>6</v>
      </c>
      <c r="AE2" s="15">
        <f>AD2+G2</f>
        <v>6</v>
      </c>
    </row>
    <row r="3" spans="1:31" ht="14">
      <c r="A3" s="6" t="s">
        <v>1</v>
      </c>
      <c r="B3" s="9">
        <v>0.4</v>
      </c>
      <c r="C3" s="9">
        <v>1.2</v>
      </c>
      <c r="D3" s="9">
        <v>3.2</v>
      </c>
      <c r="E3" s="9">
        <v>2.8000000000000003</v>
      </c>
      <c r="F3" s="9">
        <v>0</v>
      </c>
      <c r="G3" s="9">
        <v>0</v>
      </c>
      <c r="H3" s="11">
        <f>(B3*$B$1+C3*$C$1+D3*$D$1+E3*$E$1+F3*$F$1+G3*$G$1)/SUM(B3:G3)</f>
        <v>9.1052631578947363</v>
      </c>
      <c r="I3" s="20">
        <f>B3+C3+D3+E3+F3+G3</f>
        <v>7.6000000000000014</v>
      </c>
      <c r="J3" s="8">
        <f t="shared" ref="J3:J17" si="1">I3/$I$18*100</f>
        <v>8.1995571980179704</v>
      </c>
      <c r="K3" s="17">
        <f>K2+22.5</f>
        <v>22.5</v>
      </c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Y3" s="14" t="s">
        <v>1</v>
      </c>
      <c r="Z3" s="15">
        <f t="shared" ref="Z3:Z17" si="2">B3</f>
        <v>0.4</v>
      </c>
      <c r="AA3" s="15">
        <f t="shared" ref="AA3:AA17" si="3">Z3+C3</f>
        <v>1.6</v>
      </c>
      <c r="AB3" s="15">
        <f t="shared" ref="AB3:AB17" si="4">AA3+D3</f>
        <v>4.8000000000000007</v>
      </c>
      <c r="AC3" s="15">
        <f t="shared" ref="AC3:AC17" si="5">AB3+E3</f>
        <v>7.6000000000000014</v>
      </c>
      <c r="AD3" s="15">
        <f t="shared" ref="AD3:AD17" si="6">AC3+F3</f>
        <v>7.6000000000000014</v>
      </c>
      <c r="AE3" s="15">
        <f t="shared" ref="AE3:AE17" si="7">AD3+G3</f>
        <v>7.6000000000000014</v>
      </c>
    </row>
    <row r="4" spans="1:31" ht="14">
      <c r="A4" s="6" t="s">
        <v>2</v>
      </c>
      <c r="B4" s="9">
        <v>2</v>
      </c>
      <c r="C4" s="9">
        <v>2</v>
      </c>
      <c r="D4" s="9">
        <v>2</v>
      </c>
      <c r="E4" s="9">
        <v>0</v>
      </c>
      <c r="F4" s="9">
        <v>0</v>
      </c>
      <c r="G4" s="9">
        <v>0</v>
      </c>
      <c r="H4" s="11">
        <f>(B4*$B$1+C4*$C$1+D4*$D$1+E4*$E$1+F4*$F$1+G4*$G$1)/SUM(B4:G4)</f>
        <v>4</v>
      </c>
      <c r="I4" s="20">
        <f t="shared" ref="I4:I17" si="8">B4+C4+D4+E4+F4+G4</f>
        <v>6</v>
      </c>
      <c r="J4" s="8">
        <f t="shared" si="1"/>
        <v>6.473334630014187</v>
      </c>
      <c r="K4" s="17">
        <f t="shared" ref="K4:K16" si="9">K3+22.5</f>
        <v>45</v>
      </c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Y4" s="14" t="s">
        <v>2</v>
      </c>
      <c r="Z4" s="15">
        <f t="shared" si="2"/>
        <v>2</v>
      </c>
      <c r="AA4" s="15">
        <f t="shared" si="3"/>
        <v>4</v>
      </c>
      <c r="AB4" s="15">
        <f t="shared" si="4"/>
        <v>6</v>
      </c>
      <c r="AC4" s="15">
        <f t="shared" si="5"/>
        <v>6</v>
      </c>
      <c r="AD4" s="15">
        <f t="shared" si="6"/>
        <v>6</v>
      </c>
      <c r="AE4" s="15">
        <f t="shared" si="7"/>
        <v>6</v>
      </c>
    </row>
    <row r="5" spans="1:31" ht="14">
      <c r="A5" s="6" t="s">
        <v>3</v>
      </c>
      <c r="B5" s="9">
        <v>1.2</v>
      </c>
      <c r="C5" s="9">
        <v>1.6</v>
      </c>
      <c r="D5" s="9">
        <v>0.8</v>
      </c>
      <c r="E5" s="9">
        <v>0.8</v>
      </c>
      <c r="F5" s="9">
        <v>0</v>
      </c>
      <c r="G5" s="9">
        <v>0</v>
      </c>
      <c r="H5" s="11">
        <f>(B5*$B$1+C5*$C$1+D5*$D$1+E5*$E$1+F5*$F$1+G5*$G$1)/SUM(B5:G5)</f>
        <v>5.5454545454545467</v>
      </c>
      <c r="I5" s="20">
        <f t="shared" si="8"/>
        <v>4.3999999999999995</v>
      </c>
      <c r="J5" s="8">
        <f t="shared" si="1"/>
        <v>4.7471120620104026</v>
      </c>
      <c r="K5" s="17">
        <f t="shared" si="9"/>
        <v>67.5</v>
      </c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  <c r="W5" s="17"/>
      <c r="Y5" s="14" t="s">
        <v>3</v>
      </c>
      <c r="Z5" s="15">
        <f t="shared" si="2"/>
        <v>1.2</v>
      </c>
      <c r="AA5" s="15">
        <f t="shared" si="3"/>
        <v>2.8</v>
      </c>
      <c r="AB5" s="15">
        <f t="shared" si="4"/>
        <v>3.5999999999999996</v>
      </c>
      <c r="AC5" s="15">
        <f t="shared" si="5"/>
        <v>4.3999999999999995</v>
      </c>
      <c r="AD5" s="15">
        <f t="shared" si="6"/>
        <v>4.3999999999999995</v>
      </c>
      <c r="AE5" s="15">
        <f t="shared" si="7"/>
        <v>4.3999999999999995</v>
      </c>
    </row>
    <row r="6" spans="1:31" ht="14">
      <c r="A6" s="6" t="s">
        <v>4</v>
      </c>
      <c r="B6" s="9">
        <v>0.4</v>
      </c>
      <c r="C6" s="9">
        <v>0.8</v>
      </c>
      <c r="D6" s="9">
        <v>0.8</v>
      </c>
      <c r="E6" s="9">
        <v>0.8</v>
      </c>
      <c r="F6" s="9">
        <v>0</v>
      </c>
      <c r="G6" s="9">
        <v>0</v>
      </c>
      <c r="H6" s="11">
        <f t="shared" ref="H6:H17" si="10">(B6*$B$1+C6*$C$1+D6*$D$1+E6*$E$1+F6*$F$1+G6*$G$1)/SUM(B6:G6)</f>
        <v>7.4285714285714297</v>
      </c>
      <c r="I6" s="20">
        <f t="shared" si="8"/>
        <v>2.8</v>
      </c>
      <c r="J6" s="8">
        <f t="shared" si="1"/>
        <v>3.02088949400662</v>
      </c>
      <c r="K6" s="17">
        <f t="shared" si="9"/>
        <v>90</v>
      </c>
      <c r="L6" s="17"/>
      <c r="M6" s="17"/>
      <c r="N6" s="17"/>
      <c r="O6" s="17"/>
      <c r="P6" s="17"/>
      <c r="Q6" s="17"/>
      <c r="R6" s="17"/>
      <c r="S6" s="17"/>
      <c r="T6" s="17"/>
      <c r="U6" s="17"/>
      <c r="V6" s="17"/>
      <c r="W6" s="17"/>
      <c r="Y6" s="14" t="s">
        <v>4</v>
      </c>
      <c r="Z6" s="15">
        <f t="shared" si="2"/>
        <v>0.4</v>
      </c>
      <c r="AA6" s="15">
        <f t="shared" si="3"/>
        <v>1.2000000000000002</v>
      </c>
      <c r="AB6" s="15">
        <f t="shared" si="4"/>
        <v>2</v>
      </c>
      <c r="AC6" s="15">
        <f t="shared" si="5"/>
        <v>2.8</v>
      </c>
      <c r="AD6" s="15">
        <f t="shared" si="6"/>
        <v>2.8</v>
      </c>
      <c r="AE6" s="15">
        <f t="shared" si="7"/>
        <v>2.8</v>
      </c>
    </row>
    <row r="7" spans="1:31" ht="14">
      <c r="A7" s="6" t="s">
        <v>5</v>
      </c>
      <c r="B7" s="9">
        <v>0.4</v>
      </c>
      <c r="C7" s="9">
        <v>0</v>
      </c>
      <c r="D7" s="21">
        <v>0</v>
      </c>
      <c r="E7" s="9">
        <v>0</v>
      </c>
      <c r="F7" s="9">
        <v>0</v>
      </c>
      <c r="G7" s="9">
        <v>0</v>
      </c>
      <c r="H7" s="11">
        <f t="shared" si="10"/>
        <v>1</v>
      </c>
      <c r="I7" s="20">
        <f t="shared" si="8"/>
        <v>0.4</v>
      </c>
      <c r="J7" s="8">
        <f t="shared" si="1"/>
        <v>0.43155564200094576</v>
      </c>
      <c r="K7" s="17">
        <f t="shared" si="9"/>
        <v>112.5</v>
      </c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Y7" s="14" t="s">
        <v>5</v>
      </c>
      <c r="Z7" s="15">
        <f t="shared" si="2"/>
        <v>0.4</v>
      </c>
      <c r="AA7" s="15">
        <f t="shared" si="3"/>
        <v>0.4</v>
      </c>
      <c r="AB7" s="15">
        <f t="shared" si="4"/>
        <v>0.4</v>
      </c>
      <c r="AC7" s="15">
        <f t="shared" si="5"/>
        <v>0.4</v>
      </c>
      <c r="AD7" s="15">
        <f t="shared" si="6"/>
        <v>0.4</v>
      </c>
      <c r="AE7" s="15">
        <f t="shared" si="7"/>
        <v>0.4</v>
      </c>
    </row>
    <row r="8" spans="1:31" ht="14">
      <c r="A8" s="6" t="s">
        <v>6</v>
      </c>
      <c r="B8" s="9">
        <v>0.8</v>
      </c>
      <c r="C8" s="9">
        <v>0.4</v>
      </c>
      <c r="D8" s="9">
        <v>0.52836000000000005</v>
      </c>
      <c r="E8" s="9">
        <v>0</v>
      </c>
      <c r="F8" s="9">
        <v>0</v>
      </c>
      <c r="G8" s="9">
        <v>0</v>
      </c>
      <c r="H8" s="11">
        <f t="shared" si="10"/>
        <v>3.5656344742993356</v>
      </c>
      <c r="I8" s="20">
        <f t="shared" si="8"/>
        <v>1.7283600000000003</v>
      </c>
      <c r="J8" s="8">
        <f t="shared" si="1"/>
        <v>1.8647087735218868</v>
      </c>
      <c r="K8" s="17">
        <f t="shared" si="9"/>
        <v>135</v>
      </c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  <c r="Y8" s="14" t="s">
        <v>6</v>
      </c>
      <c r="Z8" s="15">
        <f t="shared" si="2"/>
        <v>0.8</v>
      </c>
      <c r="AA8" s="15">
        <f t="shared" si="3"/>
        <v>1.2000000000000002</v>
      </c>
      <c r="AB8" s="15">
        <f t="shared" si="4"/>
        <v>1.7283600000000003</v>
      </c>
      <c r="AC8" s="15">
        <f t="shared" si="5"/>
        <v>1.7283600000000003</v>
      </c>
      <c r="AD8" s="15">
        <f t="shared" si="6"/>
        <v>1.7283600000000003</v>
      </c>
      <c r="AE8" s="15">
        <f t="shared" si="7"/>
        <v>1.7283600000000003</v>
      </c>
    </row>
    <row r="9" spans="1:31" ht="14">
      <c r="A9" s="6" t="s">
        <v>7</v>
      </c>
      <c r="B9" s="9">
        <v>2</v>
      </c>
      <c r="C9" s="9">
        <v>0.4</v>
      </c>
      <c r="D9" s="9">
        <v>0.8</v>
      </c>
      <c r="E9" s="9">
        <v>0</v>
      </c>
      <c r="F9" s="9">
        <v>0</v>
      </c>
      <c r="G9" s="9">
        <v>0</v>
      </c>
      <c r="H9" s="11">
        <f t="shared" si="10"/>
        <v>2.9375</v>
      </c>
      <c r="I9" s="20">
        <f t="shared" si="8"/>
        <v>3.2</v>
      </c>
      <c r="J9" s="8">
        <f t="shared" si="1"/>
        <v>3.4524451360075661</v>
      </c>
      <c r="K9" s="17">
        <f t="shared" si="9"/>
        <v>157.5</v>
      </c>
      <c r="L9" s="17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Y9" s="14" t="s">
        <v>7</v>
      </c>
      <c r="Z9" s="15">
        <f t="shared" si="2"/>
        <v>2</v>
      </c>
      <c r="AA9" s="15">
        <f t="shared" si="3"/>
        <v>2.4</v>
      </c>
      <c r="AB9" s="15">
        <f t="shared" si="4"/>
        <v>3.2</v>
      </c>
      <c r="AC9" s="15">
        <f t="shared" si="5"/>
        <v>3.2</v>
      </c>
      <c r="AD9" s="15">
        <f t="shared" si="6"/>
        <v>3.2</v>
      </c>
      <c r="AE9" s="15">
        <f t="shared" si="7"/>
        <v>3.2</v>
      </c>
    </row>
    <row r="10" spans="1:31" ht="14">
      <c r="A10" s="6" t="s">
        <v>8</v>
      </c>
      <c r="B10" s="9">
        <v>1.2</v>
      </c>
      <c r="C10" s="9">
        <v>1.6</v>
      </c>
      <c r="D10" s="9">
        <v>1.6</v>
      </c>
      <c r="E10" s="9">
        <v>0.8</v>
      </c>
      <c r="F10" s="9">
        <v>0.27163999999999999</v>
      </c>
      <c r="G10" s="9">
        <v>0</v>
      </c>
      <c r="H10" s="11">
        <f t="shared" si="10"/>
        <v>6.7722255119123336</v>
      </c>
      <c r="I10" s="20">
        <f t="shared" si="8"/>
        <v>5.4716399999999998</v>
      </c>
      <c r="J10" s="8">
        <f t="shared" si="1"/>
        <v>5.9032927824951367</v>
      </c>
      <c r="K10" s="17">
        <f t="shared" si="9"/>
        <v>180</v>
      </c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Y10" s="14" t="s">
        <v>8</v>
      </c>
      <c r="Z10" s="15">
        <f t="shared" si="2"/>
        <v>1.2</v>
      </c>
      <c r="AA10" s="15">
        <f t="shared" si="3"/>
        <v>2.8</v>
      </c>
      <c r="AB10" s="15">
        <f t="shared" si="4"/>
        <v>4.4000000000000004</v>
      </c>
      <c r="AC10" s="15">
        <f t="shared" si="5"/>
        <v>5.2</v>
      </c>
      <c r="AD10" s="15">
        <f t="shared" si="6"/>
        <v>5.4716399999999998</v>
      </c>
      <c r="AE10" s="15">
        <f t="shared" si="7"/>
        <v>5.4716399999999998</v>
      </c>
    </row>
    <row r="11" spans="1:31" ht="14">
      <c r="A11" s="6" t="s">
        <v>9</v>
      </c>
      <c r="B11" s="9">
        <v>0.64180000000000004</v>
      </c>
      <c r="C11" s="9">
        <v>0.59254000000000007</v>
      </c>
      <c r="D11" s="9">
        <v>3.5552400000000004</v>
      </c>
      <c r="E11" s="9">
        <v>5.0567200000000003</v>
      </c>
      <c r="F11" s="9">
        <v>0.27163999999999999</v>
      </c>
      <c r="G11" s="9">
        <v>0</v>
      </c>
      <c r="H11" s="11">
        <f t="shared" si="10"/>
        <v>10.808288050729693</v>
      </c>
      <c r="I11" s="20">
        <f t="shared" si="8"/>
        <v>10.117940000000001</v>
      </c>
      <c r="J11" s="8">
        <f t="shared" si="1"/>
        <v>10.916135231067624</v>
      </c>
      <c r="K11" s="17">
        <f t="shared" si="9"/>
        <v>202.5</v>
      </c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Y11" s="14" t="s">
        <v>9</v>
      </c>
      <c r="Z11" s="15">
        <f t="shared" si="2"/>
        <v>0.64180000000000004</v>
      </c>
      <c r="AA11" s="15">
        <f t="shared" si="3"/>
        <v>1.23434</v>
      </c>
      <c r="AB11" s="15">
        <f t="shared" si="4"/>
        <v>4.7895800000000008</v>
      </c>
      <c r="AC11" s="15">
        <f t="shared" si="5"/>
        <v>9.8463000000000012</v>
      </c>
      <c r="AD11" s="15">
        <f t="shared" si="6"/>
        <v>10.117940000000001</v>
      </c>
      <c r="AE11" s="15">
        <f t="shared" si="7"/>
        <v>10.117940000000001</v>
      </c>
    </row>
    <row r="12" spans="1:31" ht="14">
      <c r="A12" s="6" t="s">
        <v>10</v>
      </c>
      <c r="B12" s="9">
        <v>1.6741999999999999</v>
      </c>
      <c r="C12" s="9">
        <v>1.6651600000000002</v>
      </c>
      <c r="D12" s="9">
        <v>5.2832400000000002</v>
      </c>
      <c r="E12" s="9">
        <v>5.6651600000000002</v>
      </c>
      <c r="F12" s="9">
        <v>0.91223999999999994</v>
      </c>
      <c r="G12" s="9">
        <v>0</v>
      </c>
      <c r="H12" s="11">
        <f t="shared" si="10"/>
        <v>9.9750828947368415</v>
      </c>
      <c r="I12" s="20">
        <f t="shared" si="8"/>
        <v>15.200000000000001</v>
      </c>
      <c r="J12" s="8">
        <f t="shared" si="1"/>
        <v>16.399114396035941</v>
      </c>
      <c r="K12" s="17">
        <f t="shared" si="9"/>
        <v>225</v>
      </c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17"/>
      <c r="W12" s="17"/>
      <c r="Y12" s="14" t="s">
        <v>10</v>
      </c>
      <c r="Z12" s="15">
        <f t="shared" si="2"/>
        <v>1.6741999999999999</v>
      </c>
      <c r="AA12" s="15">
        <f t="shared" si="3"/>
        <v>3.3393600000000001</v>
      </c>
      <c r="AB12" s="15">
        <f t="shared" si="4"/>
        <v>8.6226000000000003</v>
      </c>
      <c r="AC12" s="15">
        <f t="shared" si="5"/>
        <v>14.28776</v>
      </c>
      <c r="AD12" s="15">
        <f t="shared" si="6"/>
        <v>15.200000000000001</v>
      </c>
      <c r="AE12" s="15">
        <f t="shared" si="7"/>
        <v>15.200000000000001</v>
      </c>
    </row>
    <row r="13" spans="1:31" ht="14">
      <c r="A13" s="6" t="s">
        <v>11</v>
      </c>
      <c r="B13" s="9">
        <v>0.8</v>
      </c>
      <c r="C13" s="9">
        <v>1.6</v>
      </c>
      <c r="D13" s="9">
        <v>3.5999999999999996</v>
      </c>
      <c r="E13" s="9">
        <v>4.4000000000000004</v>
      </c>
      <c r="F13" s="9">
        <v>0</v>
      </c>
      <c r="G13" s="9">
        <v>0</v>
      </c>
      <c r="H13" s="11">
        <f t="shared" si="10"/>
        <v>9.3461538461538467</v>
      </c>
      <c r="I13" s="20">
        <f t="shared" si="8"/>
        <v>10.4</v>
      </c>
      <c r="J13" s="8">
        <f t="shared" si="1"/>
        <v>11.22044669202459</v>
      </c>
      <c r="K13" s="17">
        <f t="shared" si="9"/>
        <v>247.5</v>
      </c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17"/>
      <c r="W13" s="17"/>
      <c r="Y13" s="14" t="s">
        <v>11</v>
      </c>
      <c r="Z13" s="15">
        <f t="shared" si="2"/>
        <v>0.8</v>
      </c>
      <c r="AA13" s="15">
        <f t="shared" si="3"/>
        <v>2.4000000000000004</v>
      </c>
      <c r="AB13" s="15">
        <f t="shared" si="4"/>
        <v>6</v>
      </c>
      <c r="AC13" s="15">
        <f t="shared" si="5"/>
        <v>10.4</v>
      </c>
      <c r="AD13" s="15">
        <f t="shared" si="6"/>
        <v>10.4</v>
      </c>
      <c r="AE13" s="15">
        <f t="shared" si="7"/>
        <v>10.4</v>
      </c>
    </row>
    <row r="14" spans="1:31" ht="14">
      <c r="A14" s="6" t="s">
        <v>12</v>
      </c>
      <c r="B14" s="9">
        <v>2.4</v>
      </c>
      <c r="C14" s="9">
        <v>0</v>
      </c>
      <c r="D14" s="9">
        <v>2.4</v>
      </c>
      <c r="E14" s="9">
        <v>3.2</v>
      </c>
      <c r="F14" s="9">
        <v>0</v>
      </c>
      <c r="G14" s="9">
        <v>0</v>
      </c>
      <c r="H14" s="11">
        <f t="shared" si="10"/>
        <v>8.3500000000000014</v>
      </c>
      <c r="I14" s="20">
        <f t="shared" si="8"/>
        <v>8</v>
      </c>
      <c r="J14" s="8">
        <f t="shared" si="1"/>
        <v>8.6311128400189148</v>
      </c>
      <c r="K14" s="17">
        <f t="shared" si="9"/>
        <v>270</v>
      </c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17"/>
      <c r="W14" s="17"/>
      <c r="Y14" s="14" t="s">
        <v>12</v>
      </c>
      <c r="Z14" s="15">
        <f t="shared" si="2"/>
        <v>2.4</v>
      </c>
      <c r="AA14" s="15">
        <f t="shared" si="3"/>
        <v>2.4</v>
      </c>
      <c r="AB14" s="15">
        <f t="shared" si="4"/>
        <v>4.8</v>
      </c>
      <c r="AC14" s="15">
        <f t="shared" si="5"/>
        <v>8</v>
      </c>
      <c r="AD14" s="15">
        <f t="shared" si="6"/>
        <v>8</v>
      </c>
      <c r="AE14" s="15">
        <f t="shared" si="7"/>
        <v>8</v>
      </c>
    </row>
    <row r="15" spans="1:31" ht="14">
      <c r="A15" s="6" t="s">
        <v>13</v>
      </c>
      <c r="B15" s="9">
        <v>0</v>
      </c>
      <c r="C15" s="9">
        <v>0.4</v>
      </c>
      <c r="D15" s="9">
        <v>0</v>
      </c>
      <c r="E15" s="9">
        <v>4</v>
      </c>
      <c r="F15" s="9">
        <v>0.8</v>
      </c>
      <c r="G15" s="9">
        <v>0</v>
      </c>
      <c r="H15" s="11">
        <f t="shared" si="10"/>
        <v>15.192307692307692</v>
      </c>
      <c r="I15" s="20">
        <f t="shared" si="8"/>
        <v>5.2</v>
      </c>
      <c r="J15" s="8">
        <f t="shared" si="1"/>
        <v>5.6102233460122948</v>
      </c>
      <c r="K15" s="17">
        <f t="shared" si="9"/>
        <v>292.5</v>
      </c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7"/>
      <c r="Y15" s="14" t="s">
        <v>13</v>
      </c>
      <c r="Z15" s="15">
        <f t="shared" si="2"/>
        <v>0</v>
      </c>
      <c r="AA15" s="15">
        <f t="shared" si="3"/>
        <v>0.4</v>
      </c>
      <c r="AB15" s="15">
        <f t="shared" si="4"/>
        <v>0.4</v>
      </c>
      <c r="AC15" s="15">
        <f t="shared" si="5"/>
        <v>4.4000000000000004</v>
      </c>
      <c r="AD15" s="15">
        <f t="shared" si="6"/>
        <v>5.2</v>
      </c>
      <c r="AE15" s="15">
        <f t="shared" si="7"/>
        <v>5.2</v>
      </c>
    </row>
    <row r="16" spans="1:31" ht="14">
      <c r="A16" s="6" t="s">
        <v>14</v>
      </c>
      <c r="B16" s="9">
        <v>0</v>
      </c>
      <c r="C16" s="9">
        <v>0.8</v>
      </c>
      <c r="D16" s="9">
        <v>1.2</v>
      </c>
      <c r="E16" s="9">
        <v>0.4</v>
      </c>
      <c r="F16" s="9">
        <v>0.8</v>
      </c>
      <c r="G16" s="9">
        <v>0</v>
      </c>
      <c r="H16" s="11">
        <f t="shared" si="10"/>
        <v>11.625</v>
      </c>
      <c r="I16" s="20">
        <f t="shared" si="8"/>
        <v>3.2</v>
      </c>
      <c r="J16" s="8">
        <f t="shared" si="1"/>
        <v>3.4524451360075661</v>
      </c>
      <c r="K16" s="17">
        <f t="shared" si="9"/>
        <v>315</v>
      </c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Y16" s="14" t="s">
        <v>14</v>
      </c>
      <c r="Z16" s="15">
        <f t="shared" si="2"/>
        <v>0</v>
      </c>
      <c r="AA16" s="15">
        <f t="shared" si="3"/>
        <v>0.8</v>
      </c>
      <c r="AB16" s="15">
        <f t="shared" si="4"/>
        <v>2</v>
      </c>
      <c r="AC16" s="15">
        <f t="shared" si="5"/>
        <v>2.4</v>
      </c>
      <c r="AD16" s="15">
        <f t="shared" si="6"/>
        <v>3.2</v>
      </c>
      <c r="AE16" s="15">
        <f t="shared" si="7"/>
        <v>3.2</v>
      </c>
    </row>
    <row r="17" spans="1:31" ht="14">
      <c r="A17" s="6" t="s">
        <v>15</v>
      </c>
      <c r="B17" s="9">
        <v>0.4</v>
      </c>
      <c r="C17" s="9">
        <v>0.8</v>
      </c>
      <c r="D17" s="9">
        <v>0.452704</v>
      </c>
      <c r="E17" s="9">
        <v>0.82932200000000011</v>
      </c>
      <c r="F17" s="9">
        <v>0.48796600000000001</v>
      </c>
      <c r="G17" s="9">
        <v>0</v>
      </c>
      <c r="H17" s="11">
        <f t="shared" si="10"/>
        <v>10.29484793225032</v>
      </c>
      <c r="I17" s="20">
        <f t="shared" si="8"/>
        <v>2.9699920000000004</v>
      </c>
      <c r="J17" s="8">
        <f t="shared" si="1"/>
        <v>3.204292010744183</v>
      </c>
      <c r="K17" s="17">
        <f>K16+22.5</f>
        <v>337.5</v>
      </c>
      <c r="L17" s="17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Y17" s="14" t="s">
        <v>15</v>
      </c>
      <c r="Z17" s="15">
        <f t="shared" si="2"/>
        <v>0.4</v>
      </c>
      <c r="AA17" s="15">
        <f t="shared" si="3"/>
        <v>1.2000000000000002</v>
      </c>
      <c r="AB17" s="15">
        <f t="shared" si="4"/>
        <v>1.6527040000000002</v>
      </c>
      <c r="AC17" s="15">
        <f t="shared" si="5"/>
        <v>2.4820260000000003</v>
      </c>
      <c r="AD17" s="15">
        <f t="shared" si="6"/>
        <v>2.9699920000000004</v>
      </c>
      <c r="AE17" s="15">
        <f t="shared" si="7"/>
        <v>2.9699920000000004</v>
      </c>
    </row>
    <row r="18" spans="1:31">
      <c r="H18" s="19"/>
      <c r="I18" s="19">
        <f>SUM(B19:G19)</f>
        <v>92.687931999999989</v>
      </c>
    </row>
    <row r="19" spans="1:31" ht="36" customHeight="1">
      <c r="A19" s="6" t="s">
        <v>17</v>
      </c>
      <c r="B19" s="7">
        <f>SUM(B2:B17)</f>
        <v>15.516000000000002</v>
      </c>
      <c r="C19" s="7">
        <f t="shared" ref="C19:G19" si="11">SUM(C2:C17)</f>
        <v>14.657700000000002</v>
      </c>
      <c r="D19" s="7">
        <f t="shared" si="11"/>
        <v>27.019543999999996</v>
      </c>
      <c r="E19" s="7">
        <f t="shared" si="11"/>
        <v>29.551201999999996</v>
      </c>
      <c r="F19" s="7">
        <f t="shared" si="11"/>
        <v>5.943486</v>
      </c>
      <c r="G19" s="7">
        <f t="shared" si="11"/>
        <v>0</v>
      </c>
      <c r="H19" s="1"/>
      <c r="I19" s="23" t="s">
        <v>28</v>
      </c>
      <c r="J19" s="23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</row>
    <row r="20" spans="1:31" ht="18.75" customHeight="1">
      <c r="A20" s="6" t="s">
        <v>18</v>
      </c>
      <c r="B20" s="8">
        <f>B19/$I$18*100</f>
        <v>16.740043353216688</v>
      </c>
      <c r="C20" s="8">
        <f t="shared" ref="C20:G20" si="12">C19/$I$18*100</f>
        <v>15.814032834393158</v>
      </c>
      <c r="D20" s="8">
        <f t="shared" si="12"/>
        <v>29.151091643732002</v>
      </c>
      <c r="E20" s="8">
        <f t="shared" si="12"/>
        <v>31.882469877524077</v>
      </c>
      <c r="F20" s="8">
        <f t="shared" si="12"/>
        <v>6.412362291134083</v>
      </c>
      <c r="G20" s="8">
        <f t="shared" si="12"/>
        <v>0</v>
      </c>
      <c r="H20" s="1"/>
      <c r="I20" s="24" t="s">
        <v>25</v>
      </c>
      <c r="J20" s="24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</row>
    <row r="22" spans="1:31">
      <c r="A22" s="2" t="s">
        <v>20</v>
      </c>
      <c r="B22" s="2"/>
      <c r="C22" s="2"/>
      <c r="D22" s="2"/>
    </row>
    <row r="23" spans="1:31">
      <c r="A23" s="2">
        <v>1</v>
      </c>
      <c r="B23" s="2" t="s">
        <v>24</v>
      </c>
      <c r="C23" s="2"/>
      <c r="D23" s="2"/>
    </row>
    <row r="24" spans="1:31">
      <c r="A24" s="3">
        <v>2</v>
      </c>
      <c r="B24" s="2" t="s">
        <v>21</v>
      </c>
      <c r="C24" s="2"/>
      <c r="D24" s="2"/>
    </row>
    <row r="25" spans="1:31">
      <c r="A25" s="4">
        <v>3</v>
      </c>
      <c r="B25" s="2" t="s">
        <v>23</v>
      </c>
      <c r="C25" s="2"/>
      <c r="D25" s="2"/>
    </row>
    <row r="26" spans="1:31">
      <c r="A26" s="5">
        <v>4</v>
      </c>
      <c r="B26" s="2" t="s">
        <v>22</v>
      </c>
      <c r="C26" s="2"/>
      <c r="D26" s="2"/>
    </row>
    <row r="27" spans="1:31">
      <c r="A27" s="10">
        <v>5</v>
      </c>
      <c r="B27" s="2" t="s">
        <v>27</v>
      </c>
      <c r="C27" s="2"/>
      <c r="D27" s="2"/>
    </row>
    <row r="29" spans="1:31">
      <c r="A29" s="18" t="s">
        <v>26</v>
      </c>
    </row>
  </sheetData>
  <mergeCells count="2">
    <mergeCell ref="I19:J19"/>
    <mergeCell ref="I20:J20"/>
  </mergeCells>
  <phoneticPr fontId="0" type="noConversion"/>
  <hyperlinks>
    <hyperlink ref="I20" r:id="rId1" xr:uid="{00000000-0004-0000-0000-000000000000}"/>
    <hyperlink ref="A29" r:id="rId2" xr:uid="{00000000-0004-0000-0000-000001000000}"/>
  </hyperlinks>
  <pageMargins left="0.75" right="0.75" top="1" bottom="1" header="0.5" footer="0.5"/>
  <pageSetup paperSize="9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Charts</vt:lpstr>
      </vt:variant>
      <vt:variant>
        <vt:i4>4</vt:i4>
      </vt:variant>
    </vt:vector>
  </HeadingPairs>
  <TitlesOfParts>
    <vt:vector size="5" baseType="lpstr">
      <vt:lpstr>Input values</vt:lpstr>
      <vt:lpstr>Chart1 - Wind rose</vt:lpstr>
      <vt:lpstr>Chart2 - Average wind speed</vt:lpstr>
      <vt:lpstr>Chart3 - Direction distribution</vt:lpstr>
      <vt:lpstr>Chart4 - Speed distribution</vt:lpstr>
    </vt:vector>
  </TitlesOfParts>
  <Company>Enviroware srl</Company>
  <LinksUpToDate>false</LinksUpToDate>
  <SharedDoc>false</SharedDoc>
  <HyperlinkBase>http://www.enviroware.com</HyperlinkBase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Wind rose in Excel</dc:title>
  <dc:creator>Enviroware srl</dc:creator>
  <cp:lastModifiedBy>RS</cp:lastModifiedBy>
  <dcterms:created xsi:type="dcterms:W3CDTF">1996-11-05T10:16:36Z</dcterms:created>
  <dcterms:modified xsi:type="dcterms:W3CDTF">2019-03-01T09:16:31Z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Proprietario">
    <vt:lpwstr>Enviroware srl</vt:lpwstr>
  </property>
  <property fmtid="{D5CDD505-2E9C-101B-9397-08002B2CF9AE}" pid="3" name="Riferimento">
    <vt:lpwstr>http://www.enviroware.com</vt:lpwstr>
  </property>
</Properties>
</file>